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\Documents\ROB\2015 - MČR - KT FPA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U31" i="1" l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T31" i="1"/>
  <c r="S31" i="1"/>
  <c r="R31" i="1"/>
  <c r="Q31" i="1"/>
  <c r="I31" i="1" s="1"/>
  <c r="V31" i="1" s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S14" i="1"/>
  <c r="R14" i="1"/>
  <c r="Q14" i="1"/>
  <c r="T13" i="1"/>
  <c r="S13" i="1"/>
  <c r="R13" i="1"/>
  <c r="Q13" i="1"/>
  <c r="T12" i="1"/>
  <c r="S12" i="1"/>
  <c r="R12" i="1"/>
  <c r="Q12" i="1"/>
  <c r="V14" i="1"/>
  <c r="V16" i="1"/>
  <c r="V30" i="1"/>
  <c r="V25" i="1"/>
  <c r="V27" i="1"/>
  <c r="V29" i="1"/>
  <c r="V24" i="1"/>
  <c r="V13" i="1"/>
  <c r="V15" i="1"/>
  <c r="V17" i="1"/>
  <c r="V19" i="1"/>
  <c r="V21" i="1"/>
  <c r="V18" i="1"/>
  <c r="V22" i="1"/>
  <c r="V26" i="1"/>
  <c r="V23" i="1"/>
  <c r="V20" i="1"/>
  <c r="V28" i="1"/>
  <c r="U11" i="1"/>
  <c r="L11" i="1"/>
  <c r="T11" i="1"/>
  <c r="S11" i="1"/>
  <c r="R11" i="1"/>
  <c r="Q11" i="1"/>
  <c r="I11" i="1" l="1"/>
  <c r="V11" i="1" s="1"/>
  <c r="I12" i="1"/>
  <c r="V12" i="1" s="1"/>
  <c r="U33" i="1" s="1"/>
  <c r="D7" i="1" s="1"/>
</calcChain>
</file>

<file path=xl/sharedStrings.xml><?xml version="1.0" encoding="utf-8"?>
<sst xmlns="http://schemas.openxmlformats.org/spreadsheetml/2006/main" count="76" uniqueCount="74">
  <si>
    <t>Přihláškový formulář</t>
  </si>
  <si>
    <t>Název sportovního klubu, oddílu</t>
  </si>
  <si>
    <t>Zkratka oddílu</t>
  </si>
  <si>
    <t>PSČ</t>
  </si>
  <si>
    <t>Kontaktní osoba, telefon, email</t>
  </si>
  <si>
    <t>Poznámky a vzkazy organizátorům</t>
  </si>
  <si>
    <t>Pokyny pro platbu:</t>
  </si>
  <si>
    <t>Index</t>
  </si>
  <si>
    <t>Kateg.</t>
  </si>
  <si>
    <t>SI čip (Z=zapůjčit 20Kč/závod)</t>
  </si>
  <si>
    <t>Startovné</t>
  </si>
  <si>
    <t>Start. + SI součet</t>
  </si>
  <si>
    <t>Ubytování</t>
  </si>
  <si>
    <t>Strava</t>
  </si>
  <si>
    <t>Celkový Součet</t>
  </si>
  <si>
    <t>E1</t>
  </si>
  <si>
    <t>E2</t>
  </si>
  <si>
    <t>Pá-So</t>
  </si>
  <si>
    <t>So-Ne</t>
  </si>
  <si>
    <t>součet</t>
  </si>
  <si>
    <t>So snídaně</t>
  </si>
  <si>
    <t>So večeře</t>
  </si>
  <si>
    <t>Ne snídaně</t>
  </si>
  <si>
    <t>Ne    oběd</t>
  </si>
  <si>
    <t>půjčovna</t>
  </si>
  <si>
    <t>děti</t>
  </si>
  <si>
    <t>dospělí</t>
  </si>
  <si>
    <t>etapy</t>
  </si>
  <si>
    <t>Kategorie</t>
  </si>
  <si>
    <t>Příkladný</t>
  </si>
  <si>
    <t>Vzoran</t>
  </si>
  <si>
    <t>FPA6600</t>
  </si>
  <si>
    <t>M12</t>
  </si>
  <si>
    <t>1.</t>
  </si>
  <si>
    <t>D14</t>
  </si>
  <si>
    <t>D12</t>
  </si>
  <si>
    <t>2.</t>
  </si>
  <si>
    <t>3.</t>
  </si>
  <si>
    <t>D16</t>
  </si>
  <si>
    <t>4.</t>
  </si>
  <si>
    <t>D19</t>
  </si>
  <si>
    <t>5.</t>
  </si>
  <si>
    <t>D20</t>
  </si>
  <si>
    <t>6.</t>
  </si>
  <si>
    <t>D35</t>
  </si>
  <si>
    <t>7.</t>
  </si>
  <si>
    <t>D50</t>
  </si>
  <si>
    <t>8.</t>
  </si>
  <si>
    <t>D60</t>
  </si>
  <si>
    <t>9.</t>
  </si>
  <si>
    <t>10.</t>
  </si>
  <si>
    <t>M14</t>
  </si>
  <si>
    <t>11.</t>
  </si>
  <si>
    <t>M16</t>
  </si>
  <si>
    <t>12.</t>
  </si>
  <si>
    <t>M19</t>
  </si>
  <si>
    <t>13.</t>
  </si>
  <si>
    <t>M20</t>
  </si>
  <si>
    <t>14.</t>
  </si>
  <si>
    <t>M40</t>
  </si>
  <si>
    <t>15.</t>
  </si>
  <si>
    <t>M50</t>
  </si>
  <si>
    <t>16.</t>
  </si>
  <si>
    <t>M60</t>
  </si>
  <si>
    <t>17.</t>
  </si>
  <si>
    <t>M70</t>
  </si>
  <si>
    <t>18.</t>
  </si>
  <si>
    <t>19.</t>
  </si>
  <si>
    <t>20.</t>
  </si>
  <si>
    <t>Celkem k zaplacení :</t>
  </si>
  <si>
    <t>E1-Mistrovská soutěž I. stupně v radiovém orientačním běhu na klasické trati 3,5 MHz</t>
  </si>
  <si>
    <t>E2-Mistrovství České republiky v radiovém orientačním běhu na krátké trati 144 MHz</t>
  </si>
  <si>
    <t xml:space="preserve"> Přijmení</t>
  </si>
  <si>
    <t xml:space="preserve"> 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</si>
</sst>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 hidden="1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 hidden="1"/>
    </xf>
    <xf numFmtId="0" fontId="7" fillId="0" borderId="11" xfId="0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/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wrapText="1"/>
    </xf>
    <xf numFmtId="164" fontId="7" fillId="2" borderId="13" xfId="0" applyNumberFormat="1" applyFont="1" applyFill="1" applyBorder="1" applyProtection="1"/>
    <xf numFmtId="0" fontId="0" fillId="0" borderId="24" xfId="0" applyBorder="1" applyProtection="1"/>
    <xf numFmtId="164" fontId="6" fillId="0" borderId="8" xfId="0" applyNumberFormat="1" applyFont="1" applyFill="1" applyBorder="1" applyProtection="1"/>
    <xf numFmtId="164" fontId="6" fillId="0" borderId="12" xfId="0" applyNumberFormat="1" applyFont="1" applyFill="1" applyBorder="1" applyProtection="1"/>
    <xf numFmtId="164" fontId="6" fillId="0" borderId="16" xfId="0" applyNumberFormat="1" applyFont="1" applyFill="1" applyBorder="1" applyProtection="1"/>
    <xf numFmtId="164" fontId="6" fillId="0" borderId="17" xfId="0" applyNumberFormat="1" applyFont="1" applyFill="1" applyBorder="1" applyProtection="1"/>
    <xf numFmtId="0" fontId="5" fillId="0" borderId="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left" vertical="top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top"/>
    </xf>
    <xf numFmtId="164" fontId="3" fillId="3" borderId="24" xfId="0" applyNumberFormat="1" applyFont="1" applyFill="1" applyBorder="1" applyAlignment="1" applyProtection="1">
      <alignment horizontal="right"/>
    </xf>
    <xf numFmtId="164" fontId="3" fillId="3" borderId="25" xfId="0" applyNumberFormat="1" applyFont="1" applyFill="1" applyBorder="1" applyAlignment="1" applyProtection="1">
      <alignment horizontal="right"/>
    </xf>
    <xf numFmtId="0" fontId="3" fillId="3" borderId="23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164" fontId="7" fillId="2" borderId="13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showRowColHeaders="0" tabSelected="1" zoomScaleNormal="100" workbookViewId="0">
      <selection activeCell="O15" sqref="O15"/>
    </sheetView>
  </sheetViews>
  <sheetFormatPr defaultRowHeight="15" x14ac:dyDescent="0.25"/>
  <cols>
    <col min="1" max="1" width="3.85546875" style="10" customWidth="1"/>
    <col min="2" max="2" width="14.140625" style="10" customWidth="1"/>
    <col min="3" max="3" width="13.85546875" style="10" customWidth="1"/>
    <col min="4" max="4" width="9.140625" style="10"/>
    <col min="5" max="5" width="6.5703125" style="10" customWidth="1"/>
    <col min="6" max="6" width="9.7109375" style="10" customWidth="1"/>
    <col min="7" max="8" width="5" style="10" customWidth="1"/>
    <col min="9" max="9" width="8.5703125" style="10" customWidth="1"/>
    <col min="10" max="11" width="5.7109375" style="10" customWidth="1"/>
    <col min="12" max="12" width="8.140625" style="10" customWidth="1"/>
    <col min="13" max="16" width="6.42578125" style="10" customWidth="1"/>
    <col min="17" max="20" width="7.140625" style="10" hidden="1" customWidth="1"/>
    <col min="21" max="21" width="6.7109375" style="10" customWidth="1"/>
    <col min="22" max="22" width="7.5703125" style="10" customWidth="1"/>
    <col min="23" max="23" width="23.5703125" style="10" hidden="1" customWidth="1"/>
    <col min="24" max="16384" width="9.140625" style="10"/>
  </cols>
  <sheetData>
    <row r="1" spans="1:23" ht="20.100000000000001" customHeight="1" x14ac:dyDescent="0.25">
      <c r="B1" s="42" t="s">
        <v>0</v>
      </c>
      <c r="C1" s="42"/>
      <c r="D1" s="42"/>
      <c r="E1" s="42"/>
      <c r="F1" s="42"/>
      <c r="G1" s="42"/>
      <c r="H1" s="42"/>
      <c r="I1" s="75" t="s">
        <v>70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3" ht="20.100000000000001" customHeight="1" thickBot="1" x14ac:dyDescent="0.3">
      <c r="B2" s="43"/>
      <c r="C2" s="43"/>
      <c r="D2" s="43"/>
      <c r="E2" s="43"/>
      <c r="F2" s="43"/>
      <c r="G2" s="43"/>
      <c r="H2" s="43"/>
      <c r="I2" s="44" t="s">
        <v>71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3" ht="16.5" thickTop="1" thickBot="1" x14ac:dyDescent="0.3">
      <c r="B3" s="65" t="s">
        <v>1</v>
      </c>
      <c r="C3" s="65"/>
      <c r="D3" s="58"/>
      <c r="E3" s="58"/>
      <c r="F3" s="58"/>
      <c r="G3" s="58"/>
      <c r="H3" s="58"/>
      <c r="I3" s="58"/>
      <c r="J3" s="58"/>
      <c r="K3" s="58"/>
      <c r="L3" s="58"/>
      <c r="M3" s="67" t="s">
        <v>2</v>
      </c>
      <c r="N3" s="67"/>
      <c r="O3" s="39"/>
      <c r="P3" s="28" t="s">
        <v>3</v>
      </c>
      <c r="Q3" s="1"/>
      <c r="R3" s="1"/>
      <c r="S3" s="1"/>
      <c r="T3" s="1"/>
      <c r="U3" s="66"/>
      <c r="V3" s="66"/>
    </row>
    <row r="4" spans="1:23" ht="16.5" thickTop="1" thickBot="1" x14ac:dyDescent="0.3">
      <c r="B4" s="65" t="s">
        <v>4</v>
      </c>
      <c r="C4" s="6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3" ht="16.5" thickTop="1" thickBot="1" x14ac:dyDescent="0.3">
      <c r="B5" s="59" t="s">
        <v>5</v>
      </c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3" ht="9.75" customHeight="1" thickTop="1" thickBot="1" x14ac:dyDescent="0.3">
      <c r="B6" s="59"/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3" ht="16.5" thickTop="1" thickBot="1" x14ac:dyDescent="0.3">
      <c r="B7" s="64" t="s">
        <v>6</v>
      </c>
      <c r="C7" s="64"/>
      <c r="D7" s="64" t="str">
        <f>"Celkovou částku  " &amp;IF(U33&gt;0,U33,"&lt;částka&gt;")&amp; " ,- Kč uhraďte do 21. června 2013 na účet číslo  250324390/0300, variabilní symbol " &amp;IF(U3&gt;0,U3,"&lt;PSČ&gt;")&amp;"."</f>
        <v>Celkovou částku  &lt;částka&gt; ,- Kč uhraďte do 21. června 2013 na účet číslo  250324390/0300, variabilní symbol &lt;PSČ&gt;.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3" ht="6.75" customHeight="1" thickTop="1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15" customHeight="1" thickTop="1" x14ac:dyDescent="0.25">
      <c r="B9" s="70" t="s">
        <v>72</v>
      </c>
      <c r="C9" s="48" t="s">
        <v>73</v>
      </c>
      <c r="D9" s="50" t="s">
        <v>7</v>
      </c>
      <c r="E9" s="52" t="s">
        <v>8</v>
      </c>
      <c r="F9" s="68" t="s">
        <v>9</v>
      </c>
      <c r="G9" s="54" t="s">
        <v>10</v>
      </c>
      <c r="H9" s="55"/>
      <c r="I9" s="56" t="s">
        <v>11</v>
      </c>
      <c r="J9" s="45" t="s">
        <v>12</v>
      </c>
      <c r="K9" s="46"/>
      <c r="L9" s="47"/>
      <c r="M9" s="45" t="s">
        <v>13</v>
      </c>
      <c r="N9" s="46"/>
      <c r="O9" s="46"/>
      <c r="P9" s="46"/>
      <c r="Q9" s="46"/>
      <c r="R9" s="46"/>
      <c r="S9" s="46"/>
      <c r="T9" s="46"/>
      <c r="U9" s="47"/>
      <c r="V9" s="68" t="s">
        <v>14</v>
      </c>
    </row>
    <row r="10" spans="1:23" ht="24" customHeight="1" thickBot="1" x14ac:dyDescent="0.3">
      <c r="B10" s="71"/>
      <c r="C10" s="49"/>
      <c r="D10" s="51"/>
      <c r="E10" s="53"/>
      <c r="F10" s="69"/>
      <c r="G10" s="29" t="s">
        <v>15</v>
      </c>
      <c r="H10" s="40" t="s">
        <v>16</v>
      </c>
      <c r="I10" s="57"/>
      <c r="J10" s="29" t="s">
        <v>17</v>
      </c>
      <c r="K10" s="40" t="s">
        <v>18</v>
      </c>
      <c r="L10" s="41" t="s">
        <v>19</v>
      </c>
      <c r="M10" s="30" t="s">
        <v>20</v>
      </c>
      <c r="N10" s="31" t="s">
        <v>21</v>
      </c>
      <c r="O10" s="31" t="s">
        <v>22</v>
      </c>
      <c r="P10" s="31" t="s">
        <v>23</v>
      </c>
      <c r="Q10" s="32" t="s">
        <v>24</v>
      </c>
      <c r="R10" s="32" t="s">
        <v>25</v>
      </c>
      <c r="S10" s="32" t="s">
        <v>26</v>
      </c>
      <c r="T10" s="32" t="s">
        <v>27</v>
      </c>
      <c r="U10" s="41" t="s">
        <v>19</v>
      </c>
      <c r="V10" s="69"/>
      <c r="W10" s="11" t="s">
        <v>28</v>
      </c>
    </row>
    <row r="11" spans="1:23" ht="15.75" thickTop="1" x14ac:dyDescent="0.25">
      <c r="B11" s="3" t="s">
        <v>29</v>
      </c>
      <c r="C11" s="4" t="s">
        <v>30</v>
      </c>
      <c r="D11" s="4" t="s">
        <v>31</v>
      </c>
      <c r="E11" s="5" t="s">
        <v>32</v>
      </c>
      <c r="F11" s="6">
        <v>111</v>
      </c>
      <c r="G11" s="7">
        <v>1</v>
      </c>
      <c r="H11" s="8">
        <v>1</v>
      </c>
      <c r="I11" s="33">
        <f>SUM(Q11+R11*T11*110+S11*T11*130)</f>
        <v>220</v>
      </c>
      <c r="J11" s="7">
        <v>1</v>
      </c>
      <c r="K11" s="8">
        <v>1</v>
      </c>
      <c r="L11" s="33">
        <f>SUM(J11:K11)*60</f>
        <v>120</v>
      </c>
      <c r="M11" s="7">
        <v>1</v>
      </c>
      <c r="N11" s="8">
        <v>1</v>
      </c>
      <c r="O11" s="8">
        <v>1</v>
      </c>
      <c r="P11" s="8">
        <v>1</v>
      </c>
      <c r="Q11" s="9">
        <f t="shared" ref="Q11:Q31" si="0">IF(UPPER(F11)="Z",20,0)*(IF(ISBLANK(G11),0,1)+IF(ISBLANK(H11),0,1))</f>
        <v>0</v>
      </c>
      <c r="R11" s="8">
        <f>IF(ISNA(MATCH(E11,{"D12";"D14";"D16";"M12";"M14";"M16"},0)),0,1)</f>
        <v>1</v>
      </c>
      <c r="S11" s="8">
        <f>IF(ISNA(MATCH(E11,{"D19";"D20";"D35";"D50";"D60";"M19";"M20";"M40";"M50";"M60";"M70"},0)),0,1)</f>
        <v>0</v>
      </c>
      <c r="T11" s="8">
        <f>SUM(G11+H11)</f>
        <v>2</v>
      </c>
      <c r="U11" s="72">
        <f>(M11+O11)*35+(N11+P11)*50</f>
        <v>170</v>
      </c>
      <c r="V11" s="73">
        <f t="shared" ref="V11:V31" si="1">SUM(I11,L11,U11)</f>
        <v>510</v>
      </c>
    </row>
    <row r="12" spans="1:23" x14ac:dyDescent="0.25">
      <c r="A12" s="74" t="s">
        <v>33</v>
      </c>
      <c r="B12" s="12"/>
      <c r="C12" s="13"/>
      <c r="D12" s="13"/>
      <c r="E12" s="14"/>
      <c r="F12" s="15"/>
      <c r="G12" s="16"/>
      <c r="H12" s="17"/>
      <c r="I12" s="35">
        <f>SUM(Q12+R12*T12*110+S12*T12*130)</f>
        <v>0</v>
      </c>
      <c r="J12" s="16"/>
      <c r="K12" s="17"/>
      <c r="L12" s="35">
        <f>SUM(J12:K12)*60</f>
        <v>0</v>
      </c>
      <c r="M12" s="16"/>
      <c r="N12" s="17"/>
      <c r="O12" s="17"/>
      <c r="P12" s="17"/>
      <c r="Q12" s="18">
        <f t="shared" si="0"/>
        <v>0</v>
      </c>
      <c r="R12" s="19">
        <f>IF(ISNA(MATCH(E12,{"D12";"D14";"D16";"M12";"M14";"M16"},0)),0,1)</f>
        <v>0</v>
      </c>
      <c r="S12" s="19">
        <f>IF(ISNA(MATCH(E12,{"D19";"D20";"D35";"D50";"D60";"M19";"M20";"M40";"M50";"M60";"M70"},0)),0,1)</f>
        <v>0</v>
      </c>
      <c r="T12" s="19">
        <f>SUM(G12+H12)</f>
        <v>0</v>
      </c>
      <c r="U12" s="35">
        <f>(M12+O12)*35+(N12+P12)*50</f>
        <v>0</v>
      </c>
      <c r="V12" s="37">
        <f t="shared" si="1"/>
        <v>0</v>
      </c>
      <c r="W12" s="10" t="s">
        <v>35</v>
      </c>
    </row>
    <row r="13" spans="1:23" x14ac:dyDescent="0.25">
      <c r="A13" s="74" t="s">
        <v>36</v>
      </c>
      <c r="B13" s="12"/>
      <c r="C13" s="13"/>
      <c r="D13" s="13"/>
      <c r="E13" s="14"/>
      <c r="F13" s="15"/>
      <c r="G13" s="16"/>
      <c r="H13" s="17"/>
      <c r="I13" s="35">
        <f t="shared" ref="I13:I31" si="2">SUM(Q13+R13*T13*110+S13*T13*130)</f>
        <v>0</v>
      </c>
      <c r="J13" s="16"/>
      <c r="K13" s="17"/>
      <c r="L13" s="35">
        <f t="shared" ref="L13:L31" si="3">SUM(J13:K13)*60</f>
        <v>0</v>
      </c>
      <c r="M13" s="16"/>
      <c r="N13" s="17"/>
      <c r="O13" s="17"/>
      <c r="P13" s="17"/>
      <c r="Q13" s="18">
        <f t="shared" si="0"/>
        <v>0</v>
      </c>
      <c r="R13" s="19">
        <f>IF(ISNA(MATCH(E13,{"D12";"D14";"D16";"M12";"M14";"M16"},0)),0,1)</f>
        <v>0</v>
      </c>
      <c r="S13" s="19">
        <f>IF(ISNA(MATCH(E13,{"D19";"D20";"D35";"D50";"D60";"M19";"M20";"M40";"M50";"M60";"M70"},0)),0,1)</f>
        <v>0</v>
      </c>
      <c r="T13" s="19">
        <f t="shared" ref="T13:T31" si="4">SUM(G13+H13)</f>
        <v>0</v>
      </c>
      <c r="U13" s="35">
        <f t="shared" ref="U13:U31" si="5">(M13+O13)*35+(N13+P13)*50</f>
        <v>0</v>
      </c>
      <c r="V13" s="37">
        <f t="shared" si="1"/>
        <v>0</v>
      </c>
      <c r="W13" s="10" t="s">
        <v>34</v>
      </c>
    </row>
    <row r="14" spans="1:23" x14ac:dyDescent="0.25">
      <c r="A14" s="74" t="s">
        <v>37</v>
      </c>
      <c r="B14" s="12"/>
      <c r="C14" s="13"/>
      <c r="D14" s="13"/>
      <c r="E14" s="14"/>
      <c r="F14" s="15"/>
      <c r="G14" s="16"/>
      <c r="H14" s="17"/>
      <c r="I14" s="35">
        <f t="shared" si="2"/>
        <v>0</v>
      </c>
      <c r="J14" s="16"/>
      <c r="K14" s="17"/>
      <c r="L14" s="35">
        <f t="shared" si="3"/>
        <v>0</v>
      </c>
      <c r="M14" s="16"/>
      <c r="N14" s="17"/>
      <c r="O14" s="17"/>
      <c r="P14" s="17"/>
      <c r="Q14" s="18">
        <f t="shared" si="0"/>
        <v>0</v>
      </c>
      <c r="R14" s="19">
        <f>IF(ISNA(MATCH(E14,{"D12";"D14";"D16";"M12";"M14";"M16"},0)),0,1)</f>
        <v>0</v>
      </c>
      <c r="S14" s="19">
        <f>IF(ISNA(MATCH(E14,{"D19";"D20";"D35";"D50";"D60";"M19";"M20";"M40";"M50";"M60";"M70"},0)),0,1)</f>
        <v>0</v>
      </c>
      <c r="T14" s="19">
        <f t="shared" si="4"/>
        <v>0</v>
      </c>
      <c r="U14" s="35">
        <f t="shared" si="5"/>
        <v>0</v>
      </c>
      <c r="V14" s="37">
        <f t="shared" si="1"/>
        <v>0</v>
      </c>
      <c r="W14" s="10" t="s">
        <v>38</v>
      </c>
    </row>
    <row r="15" spans="1:23" x14ac:dyDescent="0.25">
      <c r="A15" s="74" t="s">
        <v>39</v>
      </c>
      <c r="B15" s="12"/>
      <c r="C15" s="13"/>
      <c r="D15" s="13"/>
      <c r="E15" s="14"/>
      <c r="F15" s="15"/>
      <c r="G15" s="16"/>
      <c r="H15" s="17"/>
      <c r="I15" s="35">
        <f t="shared" si="2"/>
        <v>0</v>
      </c>
      <c r="J15" s="16"/>
      <c r="K15" s="17"/>
      <c r="L15" s="35">
        <f t="shared" si="3"/>
        <v>0</v>
      </c>
      <c r="M15" s="16"/>
      <c r="N15" s="17"/>
      <c r="O15" s="17"/>
      <c r="P15" s="17"/>
      <c r="Q15" s="18">
        <f t="shared" si="0"/>
        <v>0</v>
      </c>
      <c r="R15" s="19">
        <f>IF(ISNA(MATCH(E15,{"D12";"D14";"D16";"M12";"M14";"M16"},0)),0,1)</f>
        <v>0</v>
      </c>
      <c r="S15" s="19">
        <f>IF(ISNA(MATCH(E15,{"D19";"D20";"D35";"D50";"D60";"M19";"M20";"M40";"M50";"M60";"M70"},0)),0,1)</f>
        <v>0</v>
      </c>
      <c r="T15" s="19">
        <f t="shared" si="4"/>
        <v>0</v>
      </c>
      <c r="U15" s="35">
        <f t="shared" si="5"/>
        <v>0</v>
      </c>
      <c r="V15" s="37">
        <f t="shared" si="1"/>
        <v>0</v>
      </c>
      <c r="W15" s="10" t="s">
        <v>40</v>
      </c>
    </row>
    <row r="16" spans="1:23" x14ac:dyDescent="0.25">
      <c r="A16" s="74" t="s">
        <v>41</v>
      </c>
      <c r="B16" s="12"/>
      <c r="C16" s="13"/>
      <c r="D16" s="13"/>
      <c r="E16" s="14"/>
      <c r="F16" s="15"/>
      <c r="G16" s="16"/>
      <c r="H16" s="17"/>
      <c r="I16" s="35">
        <f t="shared" si="2"/>
        <v>0</v>
      </c>
      <c r="J16" s="16"/>
      <c r="K16" s="17"/>
      <c r="L16" s="35">
        <f t="shared" si="3"/>
        <v>0</v>
      </c>
      <c r="M16" s="16"/>
      <c r="N16" s="17"/>
      <c r="O16" s="17"/>
      <c r="P16" s="17"/>
      <c r="Q16" s="18">
        <f t="shared" si="0"/>
        <v>0</v>
      </c>
      <c r="R16" s="19">
        <f>IF(ISNA(MATCH(E16,{"D12";"D14";"D16";"M12";"M14";"M16"},0)),0,1)</f>
        <v>0</v>
      </c>
      <c r="S16" s="19">
        <f>IF(ISNA(MATCH(E16,{"D19";"D20";"D35";"D50";"D60";"M19";"M20";"M40";"M50";"M60";"M70"},0)),0,1)</f>
        <v>0</v>
      </c>
      <c r="T16" s="19">
        <f t="shared" si="4"/>
        <v>0</v>
      </c>
      <c r="U16" s="35">
        <f t="shared" si="5"/>
        <v>0</v>
      </c>
      <c r="V16" s="37">
        <f t="shared" si="1"/>
        <v>0</v>
      </c>
      <c r="W16" s="10" t="s">
        <v>42</v>
      </c>
    </row>
    <row r="17" spans="1:23" x14ac:dyDescent="0.25">
      <c r="A17" s="74" t="s">
        <v>43</v>
      </c>
      <c r="B17" s="12"/>
      <c r="C17" s="13"/>
      <c r="D17" s="13"/>
      <c r="E17" s="14"/>
      <c r="F17" s="15"/>
      <c r="G17" s="16"/>
      <c r="H17" s="17"/>
      <c r="I17" s="35">
        <f t="shared" si="2"/>
        <v>0</v>
      </c>
      <c r="J17" s="16"/>
      <c r="K17" s="17"/>
      <c r="L17" s="35">
        <f t="shared" si="3"/>
        <v>0</v>
      </c>
      <c r="M17" s="16"/>
      <c r="N17" s="17"/>
      <c r="O17" s="17"/>
      <c r="P17" s="17"/>
      <c r="Q17" s="18">
        <f t="shared" si="0"/>
        <v>0</v>
      </c>
      <c r="R17" s="19">
        <f>IF(ISNA(MATCH(E17,{"D12";"D14";"D16";"M12";"M14";"M16"},0)),0,1)</f>
        <v>0</v>
      </c>
      <c r="S17" s="19">
        <f>IF(ISNA(MATCH(E17,{"D19";"D20";"D35";"D50";"D60";"M19";"M20";"M40";"M50";"M60";"M70"},0)),0,1)</f>
        <v>0</v>
      </c>
      <c r="T17" s="19">
        <f t="shared" si="4"/>
        <v>0</v>
      </c>
      <c r="U17" s="35">
        <f t="shared" si="5"/>
        <v>0</v>
      </c>
      <c r="V17" s="37">
        <f t="shared" si="1"/>
        <v>0</v>
      </c>
      <c r="W17" s="10" t="s">
        <v>44</v>
      </c>
    </row>
    <row r="18" spans="1:23" x14ac:dyDescent="0.25">
      <c r="A18" s="74" t="s">
        <v>45</v>
      </c>
      <c r="B18" s="12"/>
      <c r="C18" s="13"/>
      <c r="D18" s="13"/>
      <c r="E18" s="14"/>
      <c r="F18" s="15"/>
      <c r="G18" s="16"/>
      <c r="H18" s="17"/>
      <c r="I18" s="35">
        <f t="shared" si="2"/>
        <v>0</v>
      </c>
      <c r="J18" s="16"/>
      <c r="K18" s="17"/>
      <c r="L18" s="35">
        <f t="shared" si="3"/>
        <v>0</v>
      </c>
      <c r="M18" s="16"/>
      <c r="N18" s="17"/>
      <c r="O18" s="17"/>
      <c r="P18" s="17"/>
      <c r="Q18" s="18">
        <f t="shared" si="0"/>
        <v>0</v>
      </c>
      <c r="R18" s="19">
        <f>IF(ISNA(MATCH(E18,{"D12";"D14";"D16";"M12";"M14";"M16"},0)),0,1)</f>
        <v>0</v>
      </c>
      <c r="S18" s="19">
        <f>IF(ISNA(MATCH(E18,{"D19";"D20";"D35";"D50";"D60";"M19";"M20";"M40";"M50";"M60";"M70"},0)),0,1)</f>
        <v>0</v>
      </c>
      <c r="T18" s="19">
        <f t="shared" si="4"/>
        <v>0</v>
      </c>
      <c r="U18" s="35">
        <f t="shared" si="5"/>
        <v>0</v>
      </c>
      <c r="V18" s="37">
        <f t="shared" si="1"/>
        <v>0</v>
      </c>
      <c r="W18" s="10" t="s">
        <v>46</v>
      </c>
    </row>
    <row r="19" spans="1:23" x14ac:dyDescent="0.25">
      <c r="A19" s="74" t="s">
        <v>47</v>
      </c>
      <c r="B19" s="12"/>
      <c r="C19" s="13"/>
      <c r="D19" s="13"/>
      <c r="E19" s="14"/>
      <c r="F19" s="15"/>
      <c r="G19" s="16"/>
      <c r="H19" s="17"/>
      <c r="I19" s="35">
        <f t="shared" si="2"/>
        <v>0</v>
      </c>
      <c r="J19" s="16"/>
      <c r="K19" s="17"/>
      <c r="L19" s="35">
        <f t="shared" si="3"/>
        <v>0</v>
      </c>
      <c r="M19" s="16"/>
      <c r="N19" s="17"/>
      <c r="O19" s="17"/>
      <c r="P19" s="17"/>
      <c r="Q19" s="18">
        <f t="shared" si="0"/>
        <v>0</v>
      </c>
      <c r="R19" s="19">
        <f>IF(ISNA(MATCH(E19,{"D12";"D14";"D16";"M12";"M14";"M16"},0)),0,1)</f>
        <v>0</v>
      </c>
      <c r="S19" s="19">
        <f>IF(ISNA(MATCH(E19,{"D19";"D20";"D35";"D50";"D60";"M19";"M20";"M40";"M50";"M60";"M70"},0)),0,1)</f>
        <v>0</v>
      </c>
      <c r="T19" s="19">
        <f t="shared" si="4"/>
        <v>0</v>
      </c>
      <c r="U19" s="35">
        <f t="shared" si="5"/>
        <v>0</v>
      </c>
      <c r="V19" s="37">
        <f t="shared" si="1"/>
        <v>0</v>
      </c>
      <c r="W19" s="10" t="s">
        <v>48</v>
      </c>
    </row>
    <row r="20" spans="1:23" x14ac:dyDescent="0.25">
      <c r="A20" s="74" t="s">
        <v>49</v>
      </c>
      <c r="B20" s="12"/>
      <c r="C20" s="13"/>
      <c r="D20" s="13"/>
      <c r="E20" s="14"/>
      <c r="F20" s="15"/>
      <c r="G20" s="16"/>
      <c r="H20" s="17"/>
      <c r="I20" s="35">
        <f t="shared" si="2"/>
        <v>0</v>
      </c>
      <c r="J20" s="16"/>
      <c r="K20" s="17"/>
      <c r="L20" s="35">
        <f t="shared" si="3"/>
        <v>0</v>
      </c>
      <c r="M20" s="16"/>
      <c r="N20" s="17"/>
      <c r="O20" s="17"/>
      <c r="P20" s="17"/>
      <c r="Q20" s="18">
        <f t="shared" si="0"/>
        <v>0</v>
      </c>
      <c r="R20" s="19">
        <f>IF(ISNA(MATCH(E20,{"D12";"D14";"D16";"M12";"M14";"M16"},0)),0,1)</f>
        <v>0</v>
      </c>
      <c r="S20" s="19">
        <f>IF(ISNA(MATCH(E20,{"D19";"D20";"D35";"D50";"D60";"M19";"M20";"M40";"M50";"M60";"M70"},0)),0,1)</f>
        <v>0</v>
      </c>
      <c r="T20" s="19">
        <f t="shared" si="4"/>
        <v>0</v>
      </c>
      <c r="U20" s="35">
        <f t="shared" si="5"/>
        <v>0</v>
      </c>
      <c r="V20" s="37">
        <f t="shared" si="1"/>
        <v>0</v>
      </c>
      <c r="W20" s="10" t="s">
        <v>32</v>
      </c>
    </row>
    <row r="21" spans="1:23" x14ac:dyDescent="0.25">
      <c r="A21" s="74" t="s">
        <v>50</v>
      </c>
      <c r="B21" s="12"/>
      <c r="C21" s="13"/>
      <c r="D21" s="13"/>
      <c r="E21" s="14"/>
      <c r="F21" s="15"/>
      <c r="G21" s="16"/>
      <c r="H21" s="17"/>
      <c r="I21" s="35">
        <f t="shared" si="2"/>
        <v>0</v>
      </c>
      <c r="J21" s="16"/>
      <c r="K21" s="17"/>
      <c r="L21" s="35">
        <f t="shared" si="3"/>
        <v>0</v>
      </c>
      <c r="M21" s="16"/>
      <c r="N21" s="17"/>
      <c r="O21" s="17"/>
      <c r="P21" s="17"/>
      <c r="Q21" s="18">
        <f t="shared" si="0"/>
        <v>0</v>
      </c>
      <c r="R21" s="19">
        <f>IF(ISNA(MATCH(E21,{"D12";"D14";"D16";"M12";"M14";"M16"},0)),0,1)</f>
        <v>0</v>
      </c>
      <c r="S21" s="19">
        <f>IF(ISNA(MATCH(E21,{"D19";"D20";"D35";"D50";"D60";"M19";"M20";"M40";"M50";"M60";"M70"},0)),0,1)</f>
        <v>0</v>
      </c>
      <c r="T21" s="19">
        <f t="shared" si="4"/>
        <v>0</v>
      </c>
      <c r="U21" s="35">
        <f t="shared" si="5"/>
        <v>0</v>
      </c>
      <c r="V21" s="37">
        <f t="shared" si="1"/>
        <v>0</v>
      </c>
      <c r="W21" s="10" t="s">
        <v>51</v>
      </c>
    </row>
    <row r="22" spans="1:23" x14ac:dyDescent="0.25">
      <c r="A22" s="74" t="s">
        <v>52</v>
      </c>
      <c r="B22" s="12"/>
      <c r="C22" s="13"/>
      <c r="D22" s="13"/>
      <c r="E22" s="14"/>
      <c r="F22" s="15"/>
      <c r="G22" s="16"/>
      <c r="H22" s="17"/>
      <c r="I22" s="35">
        <f t="shared" si="2"/>
        <v>0</v>
      </c>
      <c r="J22" s="16"/>
      <c r="K22" s="17"/>
      <c r="L22" s="35">
        <f t="shared" si="3"/>
        <v>0</v>
      </c>
      <c r="M22" s="16"/>
      <c r="N22" s="17"/>
      <c r="O22" s="17"/>
      <c r="P22" s="17"/>
      <c r="Q22" s="18">
        <f t="shared" si="0"/>
        <v>0</v>
      </c>
      <c r="R22" s="19">
        <f>IF(ISNA(MATCH(E22,{"D12";"D14";"D16";"M12";"M14";"M16"},0)),0,1)</f>
        <v>0</v>
      </c>
      <c r="S22" s="19">
        <f>IF(ISNA(MATCH(E22,{"D19";"D20";"D35";"D50";"D60";"M19";"M20";"M40";"M50";"M60";"M70"},0)),0,1)</f>
        <v>0</v>
      </c>
      <c r="T22" s="19">
        <f t="shared" si="4"/>
        <v>0</v>
      </c>
      <c r="U22" s="35">
        <f t="shared" si="5"/>
        <v>0</v>
      </c>
      <c r="V22" s="37">
        <f t="shared" si="1"/>
        <v>0</v>
      </c>
      <c r="W22" s="10" t="s">
        <v>53</v>
      </c>
    </row>
    <row r="23" spans="1:23" x14ac:dyDescent="0.25">
      <c r="A23" s="74" t="s">
        <v>54</v>
      </c>
      <c r="B23" s="12"/>
      <c r="C23" s="13"/>
      <c r="D23" s="13"/>
      <c r="E23" s="14"/>
      <c r="F23" s="15"/>
      <c r="G23" s="16"/>
      <c r="H23" s="17"/>
      <c r="I23" s="35">
        <f t="shared" si="2"/>
        <v>0</v>
      </c>
      <c r="J23" s="16"/>
      <c r="K23" s="17"/>
      <c r="L23" s="35">
        <f t="shared" si="3"/>
        <v>0</v>
      </c>
      <c r="M23" s="16"/>
      <c r="N23" s="17"/>
      <c r="O23" s="17"/>
      <c r="P23" s="17"/>
      <c r="Q23" s="18">
        <f t="shared" si="0"/>
        <v>0</v>
      </c>
      <c r="R23" s="19">
        <f>IF(ISNA(MATCH(E23,{"D12";"D14";"D16";"M12";"M14";"M16"},0)),0,1)</f>
        <v>0</v>
      </c>
      <c r="S23" s="19">
        <f>IF(ISNA(MATCH(E23,{"D19";"D20";"D35";"D50";"D60";"M19";"M20";"M40";"M50";"M60";"M70"},0)),0,1)</f>
        <v>0</v>
      </c>
      <c r="T23" s="19">
        <f t="shared" si="4"/>
        <v>0</v>
      </c>
      <c r="U23" s="35">
        <f t="shared" si="5"/>
        <v>0</v>
      </c>
      <c r="V23" s="37">
        <f t="shared" si="1"/>
        <v>0</v>
      </c>
      <c r="W23" s="10" t="s">
        <v>55</v>
      </c>
    </row>
    <row r="24" spans="1:23" x14ac:dyDescent="0.25">
      <c r="A24" s="74" t="s">
        <v>56</v>
      </c>
      <c r="B24" s="12"/>
      <c r="C24" s="13"/>
      <c r="D24" s="13"/>
      <c r="E24" s="14"/>
      <c r="F24" s="15"/>
      <c r="G24" s="16"/>
      <c r="H24" s="17"/>
      <c r="I24" s="35">
        <f t="shared" si="2"/>
        <v>0</v>
      </c>
      <c r="J24" s="16"/>
      <c r="K24" s="17"/>
      <c r="L24" s="35">
        <f t="shared" si="3"/>
        <v>0</v>
      </c>
      <c r="M24" s="16"/>
      <c r="N24" s="17"/>
      <c r="O24" s="17"/>
      <c r="P24" s="17"/>
      <c r="Q24" s="18">
        <f t="shared" si="0"/>
        <v>0</v>
      </c>
      <c r="R24" s="19">
        <f>IF(ISNA(MATCH(E24,{"D12";"D14";"D16";"M12";"M14";"M16"},0)),0,1)</f>
        <v>0</v>
      </c>
      <c r="S24" s="19">
        <f>IF(ISNA(MATCH(E24,{"D19";"D20";"D35";"D50";"D60";"M19";"M20";"M40";"M50";"M60";"M70"},0)),0,1)</f>
        <v>0</v>
      </c>
      <c r="T24" s="19">
        <f t="shared" si="4"/>
        <v>0</v>
      </c>
      <c r="U24" s="35">
        <f t="shared" si="5"/>
        <v>0</v>
      </c>
      <c r="V24" s="37">
        <f t="shared" si="1"/>
        <v>0</v>
      </c>
      <c r="W24" s="10" t="s">
        <v>57</v>
      </c>
    </row>
    <row r="25" spans="1:23" x14ac:dyDescent="0.25">
      <c r="A25" s="74" t="s">
        <v>58</v>
      </c>
      <c r="B25" s="12"/>
      <c r="C25" s="13"/>
      <c r="D25" s="13"/>
      <c r="E25" s="14"/>
      <c r="F25" s="15"/>
      <c r="G25" s="16"/>
      <c r="H25" s="17"/>
      <c r="I25" s="35">
        <f t="shared" si="2"/>
        <v>0</v>
      </c>
      <c r="J25" s="16"/>
      <c r="K25" s="17"/>
      <c r="L25" s="35">
        <f t="shared" si="3"/>
        <v>0</v>
      </c>
      <c r="M25" s="16"/>
      <c r="N25" s="17"/>
      <c r="O25" s="17"/>
      <c r="P25" s="17"/>
      <c r="Q25" s="18">
        <f t="shared" si="0"/>
        <v>0</v>
      </c>
      <c r="R25" s="19">
        <f>IF(ISNA(MATCH(E25,{"D12";"D14";"D16";"M12";"M14";"M16"},0)),0,1)</f>
        <v>0</v>
      </c>
      <c r="S25" s="19">
        <f>IF(ISNA(MATCH(E25,{"D19";"D20";"D35";"D50";"D60";"M19";"M20";"M40";"M50";"M60";"M70"},0)),0,1)</f>
        <v>0</v>
      </c>
      <c r="T25" s="19">
        <f t="shared" si="4"/>
        <v>0</v>
      </c>
      <c r="U25" s="35">
        <f t="shared" si="5"/>
        <v>0</v>
      </c>
      <c r="V25" s="37">
        <f t="shared" si="1"/>
        <v>0</v>
      </c>
      <c r="W25" s="10" t="s">
        <v>59</v>
      </c>
    </row>
    <row r="26" spans="1:23" x14ac:dyDescent="0.25">
      <c r="A26" s="74" t="s">
        <v>60</v>
      </c>
      <c r="B26" s="12"/>
      <c r="C26" s="13"/>
      <c r="D26" s="13"/>
      <c r="E26" s="14"/>
      <c r="F26" s="15"/>
      <c r="G26" s="16"/>
      <c r="H26" s="17"/>
      <c r="I26" s="35">
        <f t="shared" si="2"/>
        <v>0</v>
      </c>
      <c r="J26" s="16"/>
      <c r="K26" s="17"/>
      <c r="L26" s="35">
        <f t="shared" si="3"/>
        <v>0</v>
      </c>
      <c r="M26" s="16"/>
      <c r="N26" s="17"/>
      <c r="O26" s="17"/>
      <c r="P26" s="17"/>
      <c r="Q26" s="18">
        <f t="shared" si="0"/>
        <v>0</v>
      </c>
      <c r="R26" s="19">
        <f>IF(ISNA(MATCH(E26,{"D12";"D14";"D16";"M12";"M14";"M16"},0)),0,1)</f>
        <v>0</v>
      </c>
      <c r="S26" s="19">
        <f>IF(ISNA(MATCH(E26,{"D19";"D20";"D35";"D50";"D60";"M19";"M20";"M40";"M50";"M60";"M70"},0)),0,1)</f>
        <v>0</v>
      </c>
      <c r="T26" s="19">
        <f t="shared" si="4"/>
        <v>0</v>
      </c>
      <c r="U26" s="35">
        <f t="shared" si="5"/>
        <v>0</v>
      </c>
      <c r="V26" s="37">
        <f t="shared" si="1"/>
        <v>0</v>
      </c>
      <c r="W26" s="10" t="s">
        <v>61</v>
      </c>
    </row>
    <row r="27" spans="1:23" x14ac:dyDescent="0.25">
      <c r="A27" s="74" t="s">
        <v>62</v>
      </c>
      <c r="B27" s="12"/>
      <c r="C27" s="13"/>
      <c r="D27" s="13"/>
      <c r="E27" s="14"/>
      <c r="F27" s="15"/>
      <c r="G27" s="16"/>
      <c r="H27" s="17"/>
      <c r="I27" s="35">
        <f t="shared" si="2"/>
        <v>0</v>
      </c>
      <c r="J27" s="16"/>
      <c r="K27" s="17"/>
      <c r="L27" s="35">
        <f t="shared" si="3"/>
        <v>0</v>
      </c>
      <c r="M27" s="16"/>
      <c r="N27" s="17"/>
      <c r="O27" s="17"/>
      <c r="P27" s="17"/>
      <c r="Q27" s="18">
        <f t="shared" si="0"/>
        <v>0</v>
      </c>
      <c r="R27" s="19">
        <f>IF(ISNA(MATCH(E27,{"D12";"D14";"D16";"M12";"M14";"M16"},0)),0,1)</f>
        <v>0</v>
      </c>
      <c r="S27" s="19">
        <f>IF(ISNA(MATCH(E27,{"D19";"D20";"D35";"D50";"D60";"M19";"M20";"M40";"M50";"M60";"M70"},0)),0,1)</f>
        <v>0</v>
      </c>
      <c r="T27" s="19">
        <f t="shared" si="4"/>
        <v>0</v>
      </c>
      <c r="U27" s="35">
        <f t="shared" si="5"/>
        <v>0</v>
      </c>
      <c r="V27" s="37">
        <f t="shared" si="1"/>
        <v>0</v>
      </c>
      <c r="W27" s="10" t="s">
        <v>63</v>
      </c>
    </row>
    <row r="28" spans="1:23" x14ac:dyDescent="0.25">
      <c r="A28" s="74" t="s">
        <v>64</v>
      </c>
      <c r="B28" s="12"/>
      <c r="C28" s="13"/>
      <c r="D28" s="13"/>
      <c r="E28" s="14"/>
      <c r="F28" s="15"/>
      <c r="G28" s="16"/>
      <c r="H28" s="17"/>
      <c r="I28" s="35">
        <f t="shared" si="2"/>
        <v>0</v>
      </c>
      <c r="J28" s="16"/>
      <c r="K28" s="17"/>
      <c r="L28" s="35">
        <f t="shared" si="3"/>
        <v>0</v>
      </c>
      <c r="M28" s="16"/>
      <c r="N28" s="17"/>
      <c r="O28" s="17"/>
      <c r="P28" s="17"/>
      <c r="Q28" s="18">
        <f t="shared" si="0"/>
        <v>0</v>
      </c>
      <c r="R28" s="19">
        <f>IF(ISNA(MATCH(E28,{"D12";"D14";"D16";"M12";"M14";"M16"},0)),0,1)</f>
        <v>0</v>
      </c>
      <c r="S28" s="19">
        <f>IF(ISNA(MATCH(E28,{"D19";"D20";"D35";"D50";"D60";"M19";"M20";"M40";"M50";"M60";"M70"},0)),0,1)</f>
        <v>0</v>
      </c>
      <c r="T28" s="19">
        <f t="shared" si="4"/>
        <v>0</v>
      </c>
      <c r="U28" s="35">
        <f t="shared" si="5"/>
        <v>0</v>
      </c>
      <c r="V28" s="37">
        <f t="shared" si="1"/>
        <v>0</v>
      </c>
      <c r="W28" s="10" t="s">
        <v>65</v>
      </c>
    </row>
    <row r="29" spans="1:23" x14ac:dyDescent="0.25">
      <c r="A29" s="74" t="s">
        <v>66</v>
      </c>
      <c r="B29" s="12"/>
      <c r="C29" s="13"/>
      <c r="D29" s="13"/>
      <c r="E29" s="14"/>
      <c r="F29" s="15"/>
      <c r="G29" s="16"/>
      <c r="H29" s="17"/>
      <c r="I29" s="35">
        <f t="shared" si="2"/>
        <v>0</v>
      </c>
      <c r="J29" s="16"/>
      <c r="K29" s="17"/>
      <c r="L29" s="35">
        <f t="shared" si="3"/>
        <v>0</v>
      </c>
      <c r="M29" s="16"/>
      <c r="N29" s="17"/>
      <c r="O29" s="17"/>
      <c r="P29" s="17"/>
      <c r="Q29" s="18">
        <f t="shared" si="0"/>
        <v>0</v>
      </c>
      <c r="R29" s="19">
        <f>IF(ISNA(MATCH(E29,{"D12";"D14";"D16";"M12";"M14";"M16"},0)),0,1)</f>
        <v>0</v>
      </c>
      <c r="S29" s="19">
        <f>IF(ISNA(MATCH(E29,{"D19";"D20";"D35";"D50";"D60";"M19";"M20";"M40";"M50";"M60";"M70"},0)),0,1)</f>
        <v>0</v>
      </c>
      <c r="T29" s="19">
        <f t="shared" si="4"/>
        <v>0</v>
      </c>
      <c r="U29" s="35">
        <f t="shared" si="5"/>
        <v>0</v>
      </c>
      <c r="V29" s="37">
        <f t="shared" si="1"/>
        <v>0</v>
      </c>
    </row>
    <row r="30" spans="1:23" x14ac:dyDescent="0.25">
      <c r="A30" s="74" t="s">
        <v>67</v>
      </c>
      <c r="B30" s="12"/>
      <c r="C30" s="13"/>
      <c r="D30" s="13"/>
      <c r="E30" s="14"/>
      <c r="F30" s="15"/>
      <c r="G30" s="16"/>
      <c r="H30" s="17"/>
      <c r="I30" s="35">
        <f t="shared" si="2"/>
        <v>0</v>
      </c>
      <c r="J30" s="16"/>
      <c r="K30" s="17"/>
      <c r="L30" s="35">
        <f t="shared" si="3"/>
        <v>0</v>
      </c>
      <c r="M30" s="16"/>
      <c r="N30" s="17"/>
      <c r="O30" s="17"/>
      <c r="P30" s="17"/>
      <c r="Q30" s="18">
        <f t="shared" si="0"/>
        <v>0</v>
      </c>
      <c r="R30" s="19">
        <f>IF(ISNA(MATCH(E30,{"D12";"D14";"D16";"M12";"M14";"M16"},0)),0,1)</f>
        <v>0</v>
      </c>
      <c r="S30" s="19">
        <f>IF(ISNA(MATCH(E30,{"D19";"D20";"D35";"D50";"D60";"M19";"M20";"M40";"M50";"M60";"M70"},0)),0,1)</f>
        <v>0</v>
      </c>
      <c r="T30" s="19">
        <f t="shared" si="4"/>
        <v>0</v>
      </c>
      <c r="U30" s="35">
        <f t="shared" si="5"/>
        <v>0</v>
      </c>
      <c r="V30" s="37">
        <f t="shared" si="1"/>
        <v>0</v>
      </c>
    </row>
    <row r="31" spans="1:23" ht="15.75" thickBot="1" x14ac:dyDescent="0.3">
      <c r="A31" s="74" t="s">
        <v>68</v>
      </c>
      <c r="B31" s="20"/>
      <c r="C31" s="21"/>
      <c r="D31" s="21"/>
      <c r="E31" s="22"/>
      <c r="F31" s="23"/>
      <c r="G31" s="24"/>
      <c r="H31" s="25"/>
      <c r="I31" s="36">
        <f t="shared" si="2"/>
        <v>0</v>
      </c>
      <c r="J31" s="24"/>
      <c r="K31" s="25"/>
      <c r="L31" s="36">
        <f t="shared" si="3"/>
        <v>0</v>
      </c>
      <c r="M31" s="24"/>
      <c r="N31" s="25"/>
      <c r="O31" s="25"/>
      <c r="P31" s="25"/>
      <c r="Q31" s="26">
        <f t="shared" si="0"/>
        <v>0</v>
      </c>
      <c r="R31" s="27">
        <f>IF(ISNA(MATCH(E31,{"D12";"D14";"D16";"M12";"M14";"M16"},0)),0,1)</f>
        <v>0</v>
      </c>
      <c r="S31" s="27">
        <f>IF(ISNA(MATCH(E31,{"D19";"D20";"D35";"D50";"D60";"M19";"M20";"M40";"M50";"M60";"M70"},0)),0,1)</f>
        <v>0</v>
      </c>
      <c r="T31" s="27">
        <f t="shared" si="4"/>
        <v>0</v>
      </c>
      <c r="U31" s="36">
        <f t="shared" si="5"/>
        <v>0</v>
      </c>
      <c r="V31" s="38">
        <f t="shared" si="1"/>
        <v>0</v>
      </c>
    </row>
    <row r="32" spans="1:23" ht="5.25" customHeight="1" thickTop="1" thickBot="1" x14ac:dyDescent="0.3"/>
    <row r="33" spans="14:22" ht="16.5" thickTop="1" thickBot="1" x14ac:dyDescent="0.3">
      <c r="N33" s="62" t="s">
        <v>69</v>
      </c>
      <c r="O33" s="63"/>
      <c r="P33" s="63"/>
      <c r="Q33" s="34"/>
      <c r="R33" s="34"/>
      <c r="S33" s="34"/>
      <c r="T33" s="34"/>
      <c r="U33" s="60">
        <f>SUM(V12:V31)</f>
        <v>0</v>
      </c>
      <c r="V33" s="61"/>
    </row>
    <row r="34" spans="14:22" ht="15.75" thickTop="1" x14ac:dyDescent="0.25"/>
  </sheetData>
  <sheetProtection algorithmName="SHA-512" hashValue="KvQj0XmQrZwbF9iQBFdIT41d7ctXTzTCyIMJLf2WH/QkWdLFOx0GdwOoakJGnminxQAyN1+V+Qt6UZGiDS5tGw==" saltValue="aj4HZ6Yi4IAy7Li2X7nSCQ==" spinCount="100000" sheet="1" objects="1" scenarios="1" selectLockedCells="1"/>
  <mergeCells count="25">
    <mergeCell ref="U33:V33"/>
    <mergeCell ref="N33:P33"/>
    <mergeCell ref="B7:C7"/>
    <mergeCell ref="D7:V7"/>
    <mergeCell ref="B3:C3"/>
    <mergeCell ref="U3:V3"/>
    <mergeCell ref="M3:N3"/>
    <mergeCell ref="D3:L3"/>
    <mergeCell ref="B4:C4"/>
    <mergeCell ref="D4:V4"/>
    <mergeCell ref="V9:V10"/>
    <mergeCell ref="F9:F10"/>
    <mergeCell ref="B9:B10"/>
    <mergeCell ref="B1:H2"/>
    <mergeCell ref="I1:V1"/>
    <mergeCell ref="I2:V2"/>
    <mergeCell ref="J9:L9"/>
    <mergeCell ref="M9:U9"/>
    <mergeCell ref="C9:C10"/>
    <mergeCell ref="D9:D10"/>
    <mergeCell ref="E9:E10"/>
    <mergeCell ref="G9:H9"/>
    <mergeCell ref="I9:I10"/>
    <mergeCell ref="D5:V6"/>
    <mergeCell ref="B5:C6"/>
  </mergeCells>
  <dataValidations count="1">
    <dataValidation type="list" allowBlank="1" showInputMessage="1" showErrorMessage="1" sqref="E11:E31">
      <formula1>$W$11:$W$28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Hora</dc:creator>
  <cp:keywords/>
  <dc:description/>
  <cp:lastModifiedBy>Pavel Hora</cp:lastModifiedBy>
  <cp:revision/>
  <dcterms:created xsi:type="dcterms:W3CDTF">2015-05-06T08:00:36Z</dcterms:created>
  <dcterms:modified xsi:type="dcterms:W3CDTF">2015-05-07T20:58:16Z</dcterms:modified>
</cp:coreProperties>
</file>